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er\Documents\Papa\Kegeln BZK MFR\Webseite\Downloads\"/>
    </mc:Choice>
  </mc:AlternateContent>
  <xr:revisionPtr revIDLastSave="0" documentId="8_{F9C48BEF-BD2B-481E-BADF-45A112D81EDC}" xr6:coauthVersionLast="47" xr6:coauthVersionMax="47" xr10:uidLastSave="{00000000-0000-0000-0000-000000000000}"/>
  <bookViews>
    <workbookView xWindow="-108" yWindow="-108" windowWidth="23256" windowHeight="12456" tabRatio="718" xr2:uid="{00000000-000D-0000-FFFF-FFFF00000000}"/>
  </bookViews>
  <sheets>
    <sheet name="Eingabe" sheetId="2" r:id="rId1"/>
    <sheet name="Formular Druck" sheetId="3" r:id="rId2"/>
  </sheets>
  <definedNames>
    <definedName name="_xlnm.Print_Area" localSheetId="1">'Formular Druck'!$A$1:$J$31</definedName>
  </definedNames>
  <calcPr calcId="191029"/>
</workbook>
</file>

<file path=xl/calcChain.xml><?xml version="1.0" encoding="utf-8"?>
<calcChain xmlns="http://schemas.openxmlformats.org/spreadsheetml/2006/main">
  <c r="L28" i="2" l="1"/>
  <c r="L29" i="2" s="1"/>
  <c r="L30" i="2" s="1"/>
  <c r="L31" i="2" s="1"/>
  <c r="L32" i="2" s="1"/>
  <c r="L33" i="2" s="1"/>
  <c r="L34" i="2" s="1"/>
  <c r="L35" i="2" s="1"/>
  <c r="A30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L29" i="3"/>
  <c r="M29" i="3" s="1"/>
  <c r="A29" i="3" s="1"/>
  <c r="A27" i="3"/>
  <c r="C31" i="3"/>
  <c r="A31" i="3"/>
  <c r="A28" i="3"/>
  <c r="E12" i="3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11" i="3"/>
  <c r="I11" i="3" s="1"/>
  <c r="H12" i="3"/>
  <c r="I12" i="3" s="1"/>
  <c r="H13" i="3"/>
  <c r="I13" i="3" s="1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C9" i="3"/>
  <c r="J11" i="3"/>
  <c r="E11" i="3"/>
  <c r="I5" i="3"/>
  <c r="J5" i="3" s="1"/>
  <c r="H1" i="2"/>
  <c r="I1" i="2" s="1"/>
</calcChain>
</file>

<file path=xl/sharedStrings.xml><?xml version="1.0" encoding="utf-8"?>
<sst xmlns="http://schemas.openxmlformats.org/spreadsheetml/2006/main" count="72" uniqueCount="63">
  <si>
    <t>Name</t>
  </si>
  <si>
    <t>Vorname</t>
  </si>
  <si>
    <t>Klub:</t>
  </si>
  <si>
    <t>Geburtsdatum</t>
  </si>
  <si>
    <t>Bezirk Mittelfranken</t>
  </si>
  <si>
    <t>(Telefon)</t>
  </si>
  <si>
    <t>(eMail)</t>
  </si>
  <si>
    <t>Namentliche Meldung - Jugendliche U10 für das Sportjahr</t>
  </si>
  <si>
    <t>Monat</t>
  </si>
  <si>
    <t>Jahr</t>
  </si>
  <si>
    <t>Mit diesem Formular werden die Jugendlichen der Altersklasse U10 gemeldet. Dies sind alle</t>
  </si>
  <si>
    <t>Jugendlichen die im Sportjahr (vom 01. Juli bis 30. Juni) maximal 9 Jahre alt werden.</t>
  </si>
  <si>
    <t>Die Jugendlichen U10 kegeln 2 x 30 Wurf in die Vollen auf Turnierbasis.</t>
  </si>
  <si>
    <t>Darüber hinaus können auch noch etwas ältere Jugendliche gemeldet werden, welche z. B. mit</t>
  </si>
  <si>
    <t>Die Gebühr für jeden gemeldeten Jugendlichen beträgt 3,00 €, jedoch maximal 15,00 € je Klub.</t>
  </si>
  <si>
    <t>dem Kegeln erst begonnen haben und leistungsmäßig ihrer Altersklasse nicht gerecht werden.</t>
  </si>
  <si>
    <t>Die hier gemeldeten Jugendlichen müssen bereits beim BSKV gemeldet sein.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</si>
  <si>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</si>
  <si>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</si>
  <si>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</si>
  <si>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</si>
  <si>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</si>
  <si>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</si>
  <si>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</si>
  <si>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</si>
  <si>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</si>
  <si>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</si>
  <si>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</si>
  <si>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</si>
  <si>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Beim Ausfüllen des Meldeformulars bitte folgendes beachten ! ! !</t>
  </si>
  <si>
    <t>Grüne Felder sind Auswahlfelder. Dazu in das Feld klicken, dann mit Klick auf das kleine Dreieck</t>
  </si>
  <si>
    <t>In den gelben Feldern werden die Angaben als Text eingetragen.</t>
  </si>
  <si>
    <t>043206</t>
  </si>
  <si>
    <t>Pass-Nr.</t>
  </si>
  <si>
    <t>Die Turniere finden meistens am Sonntag Vormittag statt.</t>
  </si>
  <si>
    <t>Namentliche Meldung der Altersklasse U10 für das Sportjahr</t>
  </si>
  <si>
    <t>Bayerischer Sportkegler- und Bowlingverband e.V.</t>
  </si>
  <si>
    <t>S P I E L L E I T U N G   J U G E N D</t>
  </si>
  <si>
    <t>www.sportkegeln-mfr.de</t>
  </si>
  <si>
    <t>und zusätzlich an Jugendspielleiter Oliver Durin  -  oliver.durin@web.de</t>
  </si>
  <si>
    <t>Diese Meldung sendet ihr bitte an Bezirksjugendwartin Barbara Fritsch  -  b.fritsch@nefkom.net</t>
  </si>
  <si>
    <t>geb.</t>
  </si>
  <si>
    <t>AK</t>
  </si>
  <si>
    <t>Katharina</t>
  </si>
  <si>
    <t>Ansprechpartner</t>
  </si>
  <si>
    <t>(Vorname, Name )</t>
  </si>
  <si>
    <t>Bemerkungen</t>
  </si>
  <si>
    <t>Umwerfender</t>
  </si>
  <si>
    <t>Paul</t>
  </si>
  <si>
    <t>Holzhaufen</t>
  </si>
  <si>
    <t>(Datum)</t>
  </si>
  <si>
    <t>01234-12345, 0123-01234567</t>
  </si>
  <si>
    <t>Kümmermich Immer</t>
  </si>
  <si>
    <t>helfewoichkann@hilfe.de</t>
  </si>
  <si>
    <t>Meldeschluss für die namentliche Meldung:</t>
  </si>
  <si>
    <t xml:space="preserve">rechts vom Feld die Auswahl öffnen und das Zutreffende auswählen. Beispielwerte bitte löschen, </t>
  </si>
  <si>
    <t xml:space="preserve">bzw überschreiben. </t>
  </si>
  <si>
    <t>Gut Holz Hauwegdaszeug</t>
  </si>
  <si>
    <t>15. September</t>
  </si>
  <si>
    <r>
      <t>In der Spalte "</t>
    </r>
    <r>
      <rPr>
        <b/>
        <sz val="10"/>
        <color indexed="12"/>
        <rFont val="Arial"/>
        <family val="2"/>
      </rPr>
      <t>Pass-Nr.</t>
    </r>
    <r>
      <rPr>
        <b/>
        <sz val="10"/>
        <rFont val="Arial"/>
        <family val="2"/>
      </rPr>
      <t>" werden die letzten 6 Zahlen vom Spielerpass eingegeben.</t>
    </r>
  </si>
  <si>
    <t>Ist die Passnummer noch nicht bekannt, bitte "beantragt" eintragen.</t>
  </si>
  <si>
    <t>(Ort)</t>
  </si>
  <si>
    <t>Holzig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</si>
</sst>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mm\/yy"/>
  </numFmts>
  <fonts count="2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2"/>
      <name val="Arial"/>
      <family val="2"/>
    </font>
    <font>
      <b/>
      <sz val="14"/>
      <color indexed="12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4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2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4" fontId="5" fillId="0" borderId="4" xfId="1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 applyProtection="1">
      <alignment horizontal="center" vertical="center"/>
      <protection locked="0"/>
    </xf>
    <xf numFmtId="14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4" fontId="2" fillId="0" borderId="1" xfId="1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44" fontId="5" fillId="3" borderId="21" xfId="1" applyFont="1" applyFill="1" applyBorder="1" applyAlignment="1">
      <alignment horizontal="left" vertical="center"/>
    </xf>
    <xf numFmtId="44" fontId="5" fillId="3" borderId="22" xfId="1" applyFont="1" applyFill="1" applyBorder="1" applyAlignment="1">
      <alignment horizontal="left" vertical="center"/>
    </xf>
    <xf numFmtId="44" fontId="5" fillId="3" borderId="23" xfId="1" applyFont="1" applyFill="1" applyBorder="1" applyAlignment="1">
      <alignment horizontal="left" vertical="center"/>
    </xf>
    <xf numFmtId="44" fontId="5" fillId="9" borderId="21" xfId="1" applyFont="1" applyFill="1" applyBorder="1" applyAlignment="1">
      <alignment horizontal="left" vertical="center"/>
    </xf>
    <xf numFmtId="44" fontId="5" fillId="9" borderId="22" xfId="1" applyFont="1" applyFill="1" applyBorder="1" applyAlignment="1">
      <alignment horizontal="left" vertical="center"/>
    </xf>
    <xf numFmtId="44" fontId="5" fillId="9" borderId="23" xfId="1" applyFont="1" applyFill="1" applyBorder="1" applyAlignment="1">
      <alignment horizontal="left" vertical="center"/>
    </xf>
    <xf numFmtId="44" fontId="5" fillId="10" borderId="21" xfId="1" applyFont="1" applyFill="1" applyBorder="1" applyAlignment="1">
      <alignment horizontal="left" vertical="center"/>
    </xf>
    <xf numFmtId="44" fontId="5" fillId="10" borderId="22" xfId="1" applyFont="1" applyFill="1" applyBorder="1" applyAlignment="1">
      <alignment horizontal="left" vertical="center"/>
    </xf>
    <xf numFmtId="44" fontId="5" fillId="10" borderId="23" xfId="1" applyFont="1" applyFill="1" applyBorder="1" applyAlignment="1">
      <alignment horizontal="left" vertical="center"/>
    </xf>
    <xf numFmtId="44" fontId="5" fillId="4" borderId="21" xfId="1" applyFont="1" applyFill="1" applyBorder="1" applyAlignment="1">
      <alignment horizontal="left" vertical="center"/>
    </xf>
    <xf numFmtId="44" fontId="5" fillId="4" borderId="22" xfId="1" applyFont="1" applyFill="1" applyBorder="1" applyAlignment="1">
      <alignment horizontal="left" vertical="center"/>
    </xf>
    <xf numFmtId="44" fontId="5" fillId="4" borderId="23" xfId="1" applyFont="1" applyFill="1" applyBorder="1" applyAlignment="1">
      <alignment horizontal="left" vertical="center"/>
    </xf>
    <xf numFmtId="14" fontId="7" fillId="3" borderId="24" xfId="0" applyNumberFormat="1" applyFont="1" applyFill="1" applyBorder="1" applyAlignment="1" applyProtection="1">
      <alignment horizontal="left" vertical="center"/>
      <protection locked="0"/>
    </xf>
    <xf numFmtId="14" fontId="7" fillId="3" borderId="25" xfId="0" applyNumberFormat="1" applyFont="1" applyFill="1" applyBorder="1" applyAlignment="1" applyProtection="1">
      <alignment horizontal="left" vertical="center"/>
      <protection locked="0"/>
    </xf>
    <xf numFmtId="14" fontId="7" fillId="3" borderId="26" xfId="0" applyNumberFormat="1" applyFont="1" applyFill="1" applyBorder="1" applyAlignment="1" applyProtection="1">
      <alignment horizontal="left" vertical="center"/>
      <protection locked="0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  <protection locked="0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7" fillId="3" borderId="22" xfId="0" applyFont="1" applyFill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horizontal="left" vertical="center"/>
      <protection locked="0"/>
    </xf>
    <xf numFmtId="14" fontId="7" fillId="3" borderId="21" xfId="0" applyNumberFormat="1" applyFont="1" applyFill="1" applyBorder="1" applyAlignment="1" applyProtection="1">
      <alignment horizontal="left" vertical="center"/>
      <protection locked="0"/>
    </xf>
    <xf numFmtId="14" fontId="7" fillId="3" borderId="22" xfId="0" applyNumberFormat="1" applyFont="1" applyFill="1" applyBorder="1" applyAlignment="1" applyProtection="1">
      <alignment horizontal="left" vertical="center"/>
      <protection locked="0"/>
    </xf>
    <xf numFmtId="14" fontId="7" fillId="3" borderId="23" xfId="0" applyNumberFormat="1" applyFont="1" applyFill="1" applyBorder="1" applyAlignment="1" applyProtection="1">
      <alignment horizontal="left" vertical="center"/>
      <protection locked="0"/>
    </xf>
    <xf numFmtId="44" fontId="2" fillId="5" borderId="21" xfId="1" applyFont="1" applyFill="1" applyBorder="1" applyAlignment="1">
      <alignment horizontal="left" vertical="center"/>
    </xf>
    <xf numFmtId="44" fontId="2" fillId="5" borderId="22" xfId="1" applyFont="1" applyFill="1" applyBorder="1" applyAlignment="1">
      <alignment horizontal="left" vertical="center"/>
    </xf>
    <xf numFmtId="44" fontId="2" fillId="5" borderId="23" xfId="1" applyFont="1" applyFill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44" fontId="5" fillId="2" borderId="21" xfId="1" applyFont="1" applyFill="1" applyBorder="1" applyAlignment="1">
      <alignment horizontal="left" vertical="center"/>
    </xf>
    <xf numFmtId="44" fontId="5" fillId="2" borderId="22" xfId="1" applyFont="1" applyFill="1" applyBorder="1" applyAlignment="1">
      <alignment horizontal="left" vertical="center"/>
    </xf>
    <xf numFmtId="44" fontId="5" fillId="2" borderId="23" xfId="1" applyFont="1" applyFill="1" applyBorder="1" applyAlignment="1">
      <alignment horizontal="left" vertical="center"/>
    </xf>
    <xf numFmtId="0" fontId="7" fillId="3" borderId="10" xfId="0" applyFont="1" applyFill="1" applyBorder="1" applyAlignment="1" applyProtection="1">
      <alignment vertical="center"/>
      <protection locked="0"/>
    </xf>
    <xf numFmtId="0" fontId="7" fillId="3" borderId="11" xfId="0" applyFont="1" applyFill="1" applyBorder="1" applyAlignment="1" applyProtection="1">
      <alignment vertical="center"/>
      <protection locked="0"/>
    </xf>
    <xf numFmtId="49" fontId="7" fillId="3" borderId="19" xfId="0" applyNumberFormat="1" applyFont="1" applyFill="1" applyBorder="1" applyAlignment="1" applyProtection="1">
      <alignment horizontal="left" vertical="center"/>
      <protection locked="0"/>
    </xf>
    <xf numFmtId="49" fontId="7" fillId="3" borderId="1" xfId="0" applyNumberFormat="1" applyFont="1" applyFill="1" applyBorder="1" applyAlignment="1" applyProtection="1">
      <alignment horizontal="left" vertical="center"/>
      <protection locked="0"/>
    </xf>
    <xf numFmtId="49" fontId="7" fillId="3" borderId="35" xfId="0" applyNumberFormat="1" applyFont="1" applyFill="1" applyBorder="1" applyAlignment="1" applyProtection="1">
      <alignment horizontal="left" vertical="center"/>
      <protection locked="0"/>
    </xf>
    <xf numFmtId="14" fontId="7" fillId="3" borderId="36" xfId="0" applyNumberFormat="1" applyFont="1" applyFill="1" applyBorder="1" applyAlignment="1" applyProtection="1">
      <alignment horizontal="left" vertical="center"/>
      <protection locked="0"/>
    </xf>
    <xf numFmtId="14" fontId="7" fillId="3" borderId="11" xfId="0" applyNumberFormat="1" applyFont="1" applyFill="1" applyBorder="1" applyAlignment="1" applyProtection="1">
      <alignment horizontal="left" vertical="center"/>
      <protection locked="0"/>
    </xf>
    <xf numFmtId="49" fontId="7" fillId="3" borderId="36" xfId="0" applyNumberFormat="1" applyFont="1" applyFill="1" applyBorder="1" applyAlignment="1" applyProtection="1">
      <alignment horizontal="left" vertical="center"/>
      <protection locked="0"/>
    </xf>
    <xf numFmtId="49" fontId="7" fillId="3" borderId="11" xfId="0" applyNumberFormat="1" applyFont="1" applyFill="1" applyBorder="1" applyAlignment="1" applyProtection="1">
      <alignment horizontal="left" vertical="center"/>
      <protection locked="0"/>
    </xf>
    <xf numFmtId="49" fontId="7" fillId="3" borderId="36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49" fontId="7" fillId="3" borderId="11" xfId="0" applyNumberFormat="1" applyFont="1" applyFill="1" applyBorder="1" applyAlignment="1" applyProtection="1">
      <alignment horizontal="center" vertical="center"/>
      <protection locked="0"/>
    </xf>
    <xf numFmtId="49" fontId="7" fillId="3" borderId="32" xfId="0" applyNumberFormat="1" applyFont="1" applyFill="1" applyBorder="1" applyAlignment="1" applyProtection="1">
      <alignment horizontal="center" vertical="center"/>
      <protection locked="0"/>
    </xf>
    <xf numFmtId="49" fontId="7" fillId="3" borderId="25" xfId="0" applyNumberFormat="1" applyFont="1" applyFill="1" applyBorder="1" applyAlignment="1" applyProtection="1">
      <alignment horizontal="center" vertical="center"/>
      <protection locked="0"/>
    </xf>
    <xf numFmtId="49" fontId="7" fillId="3" borderId="33" xfId="0" applyNumberFormat="1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 applyProtection="1">
      <alignment horizontal="left" vertical="center"/>
      <protection locked="0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13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2" fillId="6" borderId="27" xfId="0" applyFont="1" applyFill="1" applyBorder="1" applyAlignment="1">
      <alignment horizontal="left" vertical="center"/>
    </xf>
    <xf numFmtId="0" fontId="12" fillId="6" borderId="28" xfId="0" applyFont="1" applyFill="1" applyBorder="1" applyAlignment="1">
      <alignment horizontal="left" vertical="center"/>
    </xf>
    <xf numFmtId="0" fontId="17" fillId="7" borderId="36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left" vertical="center"/>
    </xf>
    <xf numFmtId="0" fontId="18" fillId="2" borderId="30" xfId="0" applyFont="1" applyFill="1" applyBorder="1" applyAlignment="1">
      <alignment horizontal="left" vertical="center"/>
    </xf>
    <xf numFmtId="0" fontId="18" fillId="2" borderId="31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14" fontId="7" fillId="2" borderId="2" xfId="0" applyNumberFormat="1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4" fontId="2" fillId="0" borderId="36" xfId="1" applyFont="1" applyBorder="1" applyAlignment="1">
      <alignment horizontal="center" vertical="center"/>
    </xf>
    <xf numFmtId="44" fontId="2" fillId="0" borderId="10" xfId="1" applyFont="1" applyBorder="1" applyAlignment="1">
      <alignment horizontal="center" vertical="center"/>
    </xf>
    <xf numFmtId="44" fontId="2" fillId="0" borderId="32" xfId="1" applyFont="1" applyBorder="1" applyAlignment="1">
      <alignment horizontal="right" vertical="center"/>
    </xf>
    <xf numFmtId="44" fontId="2" fillId="0" borderId="25" xfId="1" applyFont="1" applyBorder="1" applyAlignment="1">
      <alignment horizontal="right" vertical="center"/>
    </xf>
    <xf numFmtId="49" fontId="8" fillId="0" borderId="25" xfId="1" applyNumberFormat="1" applyFont="1" applyBorder="1" applyAlignment="1">
      <alignment horizontal="left" vertical="center"/>
    </xf>
    <xf numFmtId="49" fontId="8" fillId="0" borderId="33" xfId="1" applyNumberFormat="1" applyFont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14" fontId="7" fillId="2" borderId="6" xfId="0" applyNumberFormat="1" applyFont="1" applyFill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2" borderId="32" xfId="0" applyFont="1" applyFill="1" applyBorder="1" applyAlignment="1" applyProtection="1">
      <alignment horizontal="left" vertical="center"/>
      <protection locked="0"/>
    </xf>
    <xf numFmtId="0" fontId="7" fillId="2" borderId="25" xfId="0" applyFont="1" applyFill="1" applyBorder="1" applyAlignment="1" applyProtection="1">
      <alignment horizontal="left" vertical="center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14" fontId="7" fillId="2" borderId="42" xfId="0" applyNumberFormat="1" applyFont="1" applyFill="1" applyBorder="1" applyAlignment="1">
      <alignment horizontal="center"/>
    </xf>
    <xf numFmtId="14" fontId="7" fillId="2" borderId="43" xfId="0" applyNumberFormat="1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7" fillId="7" borderId="32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704850</xdr:colOff>
      <xdr:row>0</xdr:row>
      <xdr:rowOff>104775</xdr:rowOff>
    </xdr:from>
    <xdr:to>
      <xdr:col>9</xdr:col>
      <xdr:colOff>666750</xdr:colOff>
      <xdr:row>3</xdr:row>
      <xdr:rowOff>76200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DF50223F-4B59-4B55-86A4-D44BB7E4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04775"/>
          <a:ext cx="676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1</xdr:col>
      <xdr:colOff>257175</xdr:colOff>
      <xdr:row>3</xdr:row>
      <xdr:rowOff>66675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1BD7B538-E709-40B6-9ACE-12288599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6096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zoomScaleNormal="75" workbookViewId="0">
      <selection activeCell="A20" sqref="A20:E20"/>
    </sheetView>
  </sheetViews>
  <sheetFormatPr baseColWidth="10" defaultColWidth="11.44140625" defaultRowHeight="13.2" x14ac:dyDescent="0.25"/>
  <cols>
    <col min="1" max="1" width="6.6640625" style="1" customWidth="1"/>
    <col min="2" max="9" width="10.6640625" style="1" customWidth="1"/>
    <col min="10" max="16384" width="11.44140625" style="1"/>
  </cols>
  <sheetData>
    <row r="1" spans="1:9" ht="33" customHeight="1" x14ac:dyDescent="0.25">
      <c r="A1" s="44" t="s">
        <v>7</v>
      </c>
      <c r="B1" s="44"/>
      <c r="C1" s="44"/>
      <c r="D1" s="44"/>
      <c r="E1" s="44"/>
      <c r="F1" s="44"/>
      <c r="G1" s="44"/>
      <c r="H1" s="6">
        <f ca="1">YEAR(TODAY())</f>
        <v>2025</v>
      </c>
      <c r="I1" s="5" t="str">
        <f ca="1">CONCATENATE(" / ",H1+1)</f>
        <v xml:space="preserve"> / 2026</v>
      </c>
    </row>
    <row r="2" spans="1:9" ht="21" customHeight="1" x14ac:dyDescent="0.25">
      <c r="A2" s="58" t="s">
        <v>12</v>
      </c>
      <c r="B2" s="59"/>
      <c r="C2" s="59"/>
      <c r="D2" s="59"/>
      <c r="E2" s="59"/>
      <c r="F2" s="59"/>
      <c r="G2" s="59"/>
      <c r="H2" s="59"/>
      <c r="I2" s="60"/>
    </row>
    <row r="3" spans="1:9" ht="21" customHeight="1" x14ac:dyDescent="0.25">
      <c r="A3" s="55" t="s">
        <v>10</v>
      </c>
      <c r="B3" s="56"/>
      <c r="C3" s="56"/>
      <c r="D3" s="56"/>
      <c r="E3" s="56"/>
      <c r="F3" s="56"/>
      <c r="G3" s="56"/>
      <c r="H3" s="56"/>
      <c r="I3" s="57"/>
    </row>
    <row r="4" spans="1:9" ht="21" customHeight="1" x14ac:dyDescent="0.25">
      <c r="A4" s="58" t="s">
        <v>11</v>
      </c>
      <c r="B4" s="59"/>
      <c r="C4" s="59"/>
      <c r="D4" s="59"/>
      <c r="E4" s="59"/>
      <c r="F4" s="59"/>
      <c r="G4" s="59"/>
      <c r="H4" s="59"/>
      <c r="I4" s="60"/>
    </row>
    <row r="5" spans="1:9" ht="21" customHeight="1" x14ac:dyDescent="0.25">
      <c r="A5" s="61" t="s">
        <v>13</v>
      </c>
      <c r="B5" s="62"/>
      <c r="C5" s="62"/>
      <c r="D5" s="62"/>
      <c r="E5" s="62"/>
      <c r="F5" s="62"/>
      <c r="G5" s="62"/>
      <c r="H5" s="62"/>
      <c r="I5" s="63"/>
    </row>
    <row r="6" spans="1:9" ht="21" customHeight="1" x14ac:dyDescent="0.25">
      <c r="A6" s="64" t="s">
        <v>15</v>
      </c>
      <c r="B6" s="65"/>
      <c r="C6" s="65"/>
      <c r="D6" s="65"/>
      <c r="E6" s="65"/>
      <c r="F6" s="65"/>
      <c r="G6" s="65"/>
      <c r="H6" s="65"/>
      <c r="I6" s="66"/>
    </row>
    <row r="7" spans="1:9" ht="21" customHeight="1" x14ac:dyDescent="0.25">
      <c r="A7" s="55" t="s">
        <v>14</v>
      </c>
      <c r="B7" s="56"/>
      <c r="C7" s="56"/>
      <c r="D7" s="56"/>
      <c r="E7" s="56"/>
      <c r="F7" s="56"/>
      <c r="G7" s="56"/>
      <c r="H7" s="56"/>
      <c r="I7" s="57"/>
    </row>
    <row r="8" spans="1:9" ht="21" customHeight="1" x14ac:dyDescent="0.25">
      <c r="A8" s="64" t="s">
        <v>16</v>
      </c>
      <c r="B8" s="65"/>
      <c r="C8" s="65"/>
      <c r="D8" s="65"/>
      <c r="E8" s="65"/>
      <c r="F8" s="65"/>
      <c r="G8" s="65"/>
      <c r="H8" s="65"/>
      <c r="I8" s="66"/>
    </row>
    <row r="9" spans="1:9" ht="21" customHeight="1" x14ac:dyDescent="0.25">
      <c r="A9" s="55" t="s">
        <v>12</v>
      </c>
      <c r="B9" s="56"/>
      <c r="C9" s="56"/>
      <c r="D9" s="56"/>
      <c r="E9" s="56"/>
      <c r="F9" s="56"/>
      <c r="G9" s="56"/>
      <c r="H9" s="56"/>
      <c r="I9" s="57"/>
    </row>
    <row r="10" spans="1:9" ht="21" customHeight="1" x14ac:dyDescent="0.25">
      <c r="A10" s="64" t="s">
        <v>34</v>
      </c>
      <c r="B10" s="65"/>
      <c r="C10" s="65"/>
      <c r="D10" s="65"/>
      <c r="E10" s="65"/>
      <c r="F10" s="65"/>
      <c r="G10" s="65"/>
      <c r="H10" s="65"/>
      <c r="I10" s="66"/>
    </row>
    <row r="11" spans="1:9" ht="27" customHeight="1" x14ac:dyDescent="0.25">
      <c r="A11" s="82" t="s">
        <v>29</v>
      </c>
      <c r="B11" s="83"/>
      <c r="C11" s="83"/>
      <c r="D11" s="83"/>
      <c r="E11" s="83"/>
      <c r="F11" s="83"/>
      <c r="G11" s="83"/>
      <c r="H11" s="83"/>
      <c r="I11" s="84"/>
    </row>
    <row r="12" spans="1:9" ht="21" customHeight="1" x14ac:dyDescent="0.25">
      <c r="A12" s="88" t="s">
        <v>30</v>
      </c>
      <c r="B12" s="89"/>
      <c r="C12" s="89"/>
      <c r="D12" s="89"/>
      <c r="E12" s="89"/>
      <c r="F12" s="89"/>
      <c r="G12" s="89"/>
      <c r="H12" s="89"/>
      <c r="I12" s="90"/>
    </row>
    <row r="13" spans="1:9" ht="21" customHeight="1" x14ac:dyDescent="0.25">
      <c r="A13" s="88" t="s">
        <v>55</v>
      </c>
      <c r="B13" s="89"/>
      <c r="C13" s="89"/>
      <c r="D13" s="89"/>
      <c r="E13" s="89"/>
      <c r="F13" s="89"/>
      <c r="G13" s="89"/>
      <c r="H13" s="89"/>
      <c r="I13" s="90"/>
    </row>
    <row r="14" spans="1:9" ht="21" customHeight="1" x14ac:dyDescent="0.25">
      <c r="A14" s="88" t="s">
        <v>56</v>
      </c>
      <c r="B14" s="89"/>
      <c r="C14" s="89"/>
      <c r="D14" s="89"/>
      <c r="E14" s="89"/>
      <c r="F14" s="89"/>
      <c r="G14" s="89"/>
      <c r="H14" s="89"/>
      <c r="I14" s="90"/>
    </row>
    <row r="15" spans="1:9" ht="21" customHeight="1" x14ac:dyDescent="0.25">
      <c r="A15" s="55" t="s">
        <v>31</v>
      </c>
      <c r="B15" s="56"/>
      <c r="C15" s="56"/>
      <c r="D15" s="56"/>
      <c r="E15" s="56"/>
      <c r="F15" s="56"/>
      <c r="G15" s="56"/>
      <c r="H15" s="56"/>
      <c r="I15" s="57"/>
    </row>
    <row r="16" spans="1:9" ht="21" customHeight="1" x14ac:dyDescent="0.25">
      <c r="A16" s="64" t="s">
        <v>59</v>
      </c>
      <c r="B16" s="65"/>
      <c r="C16" s="65"/>
      <c r="D16" s="65"/>
      <c r="E16" s="65"/>
      <c r="F16" s="65"/>
      <c r="G16" s="65"/>
      <c r="H16" s="65"/>
      <c r="I16" s="66"/>
    </row>
    <row r="17" spans="1:15" ht="21" customHeight="1" x14ac:dyDescent="0.25">
      <c r="A17" s="61" t="s">
        <v>60</v>
      </c>
      <c r="B17" s="62"/>
      <c r="C17" s="62"/>
      <c r="D17" s="62"/>
      <c r="E17" s="62"/>
      <c r="F17" s="62"/>
      <c r="G17" s="62"/>
      <c r="H17" s="62"/>
      <c r="I17" s="63"/>
    </row>
    <row r="18" spans="1:15" ht="6" customHeight="1" thickBot="1" x14ac:dyDescent="0.3">
      <c r="A18" s="22"/>
      <c r="B18" s="22"/>
      <c r="C18" s="22"/>
      <c r="D18" s="22"/>
      <c r="E18" s="22"/>
      <c r="F18" s="22"/>
      <c r="G18" s="22"/>
      <c r="H18" s="22"/>
      <c r="I18" s="22"/>
    </row>
    <row r="19" spans="1:15" ht="24" customHeight="1" thickBot="1" x14ac:dyDescent="0.3">
      <c r="A19" s="70" t="s">
        <v>44</v>
      </c>
      <c r="B19" s="106"/>
      <c r="C19" s="106"/>
      <c r="D19" s="106"/>
      <c r="E19" s="106"/>
      <c r="F19" s="106"/>
      <c r="G19" s="106"/>
      <c r="H19" s="106"/>
      <c r="I19" s="107"/>
    </row>
    <row r="20" spans="1:15" ht="21" customHeight="1" x14ac:dyDescent="0.25">
      <c r="A20" s="93" t="s">
        <v>52</v>
      </c>
      <c r="B20" s="94"/>
      <c r="C20" s="94"/>
      <c r="D20" s="94"/>
      <c r="E20" s="95"/>
      <c r="F20" s="93" t="s">
        <v>51</v>
      </c>
      <c r="G20" s="94"/>
      <c r="H20" s="94"/>
      <c r="I20" s="95"/>
    </row>
    <row r="21" spans="1:15" ht="13.8" thickBot="1" x14ac:dyDescent="0.3">
      <c r="A21" s="85" t="s">
        <v>45</v>
      </c>
      <c r="B21" s="86"/>
      <c r="C21" s="86"/>
      <c r="D21" s="86"/>
      <c r="E21" s="87"/>
      <c r="F21" s="85" t="s">
        <v>5</v>
      </c>
      <c r="G21" s="86"/>
      <c r="H21" s="86"/>
      <c r="I21" s="87"/>
    </row>
    <row r="22" spans="1:15" ht="21" customHeight="1" x14ac:dyDescent="0.25">
      <c r="A22" s="91" t="s">
        <v>53</v>
      </c>
      <c r="B22" s="91"/>
      <c r="C22" s="91"/>
      <c r="D22" s="91"/>
      <c r="E22" s="92"/>
      <c r="F22" s="98" t="s">
        <v>62</v>
      </c>
      <c r="G22" s="99"/>
      <c r="H22" s="96">
        <v>44371</v>
      </c>
      <c r="I22" s="97"/>
      <c r="J22" s="16"/>
    </row>
    <row r="23" spans="1:15" ht="13.8" thickBot="1" x14ac:dyDescent="0.3">
      <c r="A23" s="85" t="s">
        <v>6</v>
      </c>
      <c r="B23" s="86"/>
      <c r="C23" s="86"/>
      <c r="D23" s="86"/>
      <c r="E23" s="87"/>
      <c r="F23" s="85" t="s">
        <v>61</v>
      </c>
      <c r="G23" s="87"/>
      <c r="H23" s="85" t="s">
        <v>50</v>
      </c>
      <c r="I23" s="87"/>
      <c r="J23" s="16"/>
    </row>
    <row r="24" spans="1:15" ht="21" customHeight="1" thickBot="1" x14ac:dyDescent="0.3">
      <c r="A24" s="22"/>
      <c r="B24" s="22"/>
      <c r="C24" s="22"/>
      <c r="D24" s="22"/>
      <c r="E24" s="22"/>
      <c r="F24" s="22"/>
      <c r="G24" s="22"/>
      <c r="H24" s="22"/>
      <c r="I24" s="22"/>
    </row>
    <row r="25" spans="1:15" s="4" customFormat="1" ht="27" customHeight="1" thickBot="1" x14ac:dyDescent="0.3">
      <c r="A25" s="70" t="s">
        <v>2</v>
      </c>
      <c r="B25" s="71"/>
      <c r="C25" s="73" t="s">
        <v>57</v>
      </c>
      <c r="D25" s="74"/>
      <c r="E25" s="74"/>
      <c r="F25" s="74"/>
      <c r="G25" s="74"/>
      <c r="H25" s="74"/>
      <c r="I25" s="75"/>
      <c r="L25" s="41"/>
    </row>
    <row r="26" spans="1:15" s="3" customFormat="1" ht="18" customHeight="1" x14ac:dyDescent="0.25">
      <c r="A26" s="49" t="s">
        <v>0</v>
      </c>
      <c r="B26" s="50"/>
      <c r="C26" s="51"/>
      <c r="D26" s="111" t="s">
        <v>1</v>
      </c>
      <c r="E26" s="50"/>
      <c r="F26" s="51"/>
      <c r="G26" s="45" t="s">
        <v>3</v>
      </c>
      <c r="H26" s="46"/>
      <c r="I26" s="47" t="s">
        <v>33</v>
      </c>
      <c r="L26" s="42"/>
    </row>
    <row r="27" spans="1:15" s="3" customFormat="1" ht="18" customHeight="1" x14ac:dyDescent="0.25">
      <c r="A27" s="52"/>
      <c r="B27" s="53"/>
      <c r="C27" s="54"/>
      <c r="D27" s="112"/>
      <c r="E27" s="53"/>
      <c r="F27" s="54"/>
      <c r="G27" s="9" t="s">
        <v>8</v>
      </c>
      <c r="H27" s="9" t="s">
        <v>9</v>
      </c>
      <c r="I27" s="48"/>
      <c r="K27" s="37" t="s">
        <v>8</v>
      </c>
      <c r="L27" s="42"/>
    </row>
    <row r="28" spans="1:15" s="2" customFormat="1" ht="21" customHeight="1" x14ac:dyDescent="0.25">
      <c r="A28" s="76" t="s">
        <v>49</v>
      </c>
      <c r="B28" s="77"/>
      <c r="C28" s="78"/>
      <c r="D28" s="79" t="s">
        <v>43</v>
      </c>
      <c r="E28" s="80"/>
      <c r="F28" s="81"/>
      <c r="G28" s="10" t="s">
        <v>22</v>
      </c>
      <c r="H28" s="11">
        <v>2016</v>
      </c>
      <c r="I28" s="23">
        <v>123456</v>
      </c>
      <c r="K28" s="38" t="s">
        <v>17</v>
      </c>
      <c r="L28" s="40">
        <f ca="1">YEAR(TODAY())-12</f>
        <v>2013</v>
      </c>
      <c r="N28" s="8"/>
      <c r="O28" s="7"/>
    </row>
    <row r="29" spans="1:15" s="2" customFormat="1" ht="21" customHeight="1" x14ac:dyDescent="0.25">
      <c r="A29" s="76" t="s">
        <v>47</v>
      </c>
      <c r="B29" s="77"/>
      <c r="C29" s="78"/>
      <c r="D29" s="79" t="s">
        <v>48</v>
      </c>
      <c r="E29" s="80"/>
      <c r="F29" s="81"/>
      <c r="G29" s="10" t="s">
        <v>23</v>
      </c>
      <c r="H29" s="11">
        <v>2015</v>
      </c>
      <c r="I29" s="23" t="s">
        <v>32</v>
      </c>
      <c r="K29" s="38" t="s">
        <v>18</v>
      </c>
      <c r="L29" s="40">
        <f ca="1">L28+1</f>
        <v>2014</v>
      </c>
      <c r="N29" s="8"/>
      <c r="O29" s="7"/>
    </row>
    <row r="30" spans="1:15" s="2" customFormat="1" ht="21" customHeight="1" x14ac:dyDescent="0.25">
      <c r="A30" s="76"/>
      <c r="B30" s="77"/>
      <c r="C30" s="78"/>
      <c r="D30" s="79"/>
      <c r="E30" s="80"/>
      <c r="F30" s="81"/>
      <c r="G30" s="10"/>
      <c r="H30" s="11"/>
      <c r="I30" s="23"/>
      <c r="K30" s="38" t="s">
        <v>19</v>
      </c>
      <c r="L30" s="40">
        <f t="shared" ref="L30:L35" ca="1" si="0">L29+1</f>
        <v>2015</v>
      </c>
      <c r="N30" s="8"/>
    </row>
    <row r="31" spans="1:15" s="2" customFormat="1" ht="21" customHeight="1" x14ac:dyDescent="0.25">
      <c r="A31" s="76"/>
      <c r="B31" s="77"/>
      <c r="C31" s="78"/>
      <c r="D31" s="79"/>
      <c r="E31" s="80"/>
      <c r="F31" s="81"/>
      <c r="G31" s="10"/>
      <c r="H31" s="11"/>
      <c r="I31" s="23"/>
      <c r="K31" s="38" t="s">
        <v>20</v>
      </c>
      <c r="L31" s="40">
        <f t="shared" ca="1" si="0"/>
        <v>2016</v>
      </c>
    </row>
    <row r="32" spans="1:15" s="2" customFormat="1" ht="21" customHeight="1" x14ac:dyDescent="0.25">
      <c r="A32" s="76"/>
      <c r="B32" s="77"/>
      <c r="C32" s="78"/>
      <c r="D32" s="79"/>
      <c r="E32" s="80"/>
      <c r="F32" s="81"/>
      <c r="G32" s="10"/>
      <c r="H32" s="11"/>
      <c r="I32" s="23"/>
      <c r="K32" s="38" t="s">
        <v>21</v>
      </c>
      <c r="L32" s="40">
        <f t="shared" ca="1" si="0"/>
        <v>2017</v>
      </c>
    </row>
    <row r="33" spans="1:12" s="2" customFormat="1" ht="21" customHeight="1" x14ac:dyDescent="0.25">
      <c r="A33" s="76"/>
      <c r="B33" s="77"/>
      <c r="C33" s="78"/>
      <c r="D33" s="79"/>
      <c r="E33" s="80"/>
      <c r="F33" s="81"/>
      <c r="G33" s="10"/>
      <c r="H33" s="11"/>
      <c r="I33" s="23"/>
      <c r="K33" s="38" t="s">
        <v>22</v>
      </c>
      <c r="L33" s="40">
        <f t="shared" ca="1" si="0"/>
        <v>2018</v>
      </c>
    </row>
    <row r="34" spans="1:12" s="2" customFormat="1" ht="21" customHeight="1" x14ac:dyDescent="0.25">
      <c r="A34" s="76"/>
      <c r="B34" s="77"/>
      <c r="C34" s="78"/>
      <c r="D34" s="79"/>
      <c r="E34" s="80"/>
      <c r="F34" s="81"/>
      <c r="G34" s="10"/>
      <c r="H34" s="11"/>
      <c r="I34" s="23"/>
      <c r="K34" s="38" t="s">
        <v>23</v>
      </c>
      <c r="L34" s="40">
        <f t="shared" ca="1" si="0"/>
        <v>2019</v>
      </c>
    </row>
    <row r="35" spans="1:12" s="2" customFormat="1" ht="21" customHeight="1" x14ac:dyDescent="0.25">
      <c r="A35" s="76"/>
      <c r="B35" s="77"/>
      <c r="C35" s="78"/>
      <c r="D35" s="79"/>
      <c r="E35" s="80"/>
      <c r="F35" s="81"/>
      <c r="G35" s="10"/>
      <c r="H35" s="11"/>
      <c r="I35" s="23"/>
      <c r="K35" s="38" t="s">
        <v>24</v>
      </c>
      <c r="L35" s="40">
        <f t="shared" ca="1" si="0"/>
        <v>2020</v>
      </c>
    </row>
    <row r="36" spans="1:12" s="2" customFormat="1" ht="21" customHeight="1" x14ac:dyDescent="0.25">
      <c r="A36" s="76"/>
      <c r="B36" s="77"/>
      <c r="C36" s="78"/>
      <c r="D36" s="79"/>
      <c r="E36" s="80"/>
      <c r="F36" s="81"/>
      <c r="G36" s="10"/>
      <c r="H36" s="11"/>
      <c r="I36" s="23"/>
      <c r="K36" s="38" t="s">
        <v>25</v>
      </c>
      <c r="L36" s="43"/>
    </row>
    <row r="37" spans="1:12" s="2" customFormat="1" ht="21" customHeight="1" x14ac:dyDescent="0.25">
      <c r="A37" s="76"/>
      <c r="B37" s="77"/>
      <c r="C37" s="78"/>
      <c r="D37" s="79"/>
      <c r="E37" s="80"/>
      <c r="F37" s="81"/>
      <c r="G37" s="10"/>
      <c r="H37" s="11"/>
      <c r="I37" s="23"/>
      <c r="K37" s="38" t="s">
        <v>26</v>
      </c>
      <c r="L37" s="43"/>
    </row>
    <row r="38" spans="1:12" s="2" customFormat="1" ht="21" customHeight="1" x14ac:dyDescent="0.25">
      <c r="A38" s="76"/>
      <c r="B38" s="77"/>
      <c r="C38" s="78"/>
      <c r="D38" s="79"/>
      <c r="E38" s="80"/>
      <c r="F38" s="81"/>
      <c r="G38" s="10"/>
      <c r="H38" s="11"/>
      <c r="I38" s="23"/>
      <c r="K38" s="38" t="s">
        <v>27</v>
      </c>
      <c r="L38" s="43"/>
    </row>
    <row r="39" spans="1:12" s="2" customFormat="1" ht="21" customHeight="1" x14ac:dyDescent="0.25">
      <c r="A39" s="76"/>
      <c r="B39" s="77"/>
      <c r="C39" s="78"/>
      <c r="D39" s="79"/>
      <c r="E39" s="80"/>
      <c r="F39" s="81"/>
      <c r="G39" s="10"/>
      <c r="H39" s="11"/>
      <c r="I39" s="23"/>
      <c r="K39" s="38" t="s">
        <v>28</v>
      </c>
      <c r="L39" s="43"/>
    </row>
    <row r="40" spans="1:12" s="2" customFormat="1" ht="21" customHeight="1" x14ac:dyDescent="0.25">
      <c r="A40" s="76"/>
      <c r="B40" s="77"/>
      <c r="C40" s="78"/>
      <c r="D40" s="79"/>
      <c r="E40" s="80"/>
      <c r="F40" s="81"/>
      <c r="G40" s="10"/>
      <c r="H40" s="11"/>
      <c r="I40" s="23"/>
      <c r="L40" s="43"/>
    </row>
    <row r="41" spans="1:12" s="2" customFormat="1" ht="21" customHeight="1" x14ac:dyDescent="0.25">
      <c r="A41" s="76"/>
      <c r="B41" s="77"/>
      <c r="C41" s="78"/>
      <c r="D41" s="79"/>
      <c r="E41" s="80"/>
      <c r="F41" s="81"/>
      <c r="G41" s="10"/>
      <c r="H41" s="11"/>
      <c r="I41" s="23"/>
      <c r="L41" s="39"/>
    </row>
    <row r="42" spans="1:12" s="2" customFormat="1" ht="21" customHeight="1" thickBot="1" x14ac:dyDescent="0.3">
      <c r="A42" s="108"/>
      <c r="B42" s="109"/>
      <c r="C42" s="110"/>
      <c r="D42" s="67"/>
      <c r="E42" s="68"/>
      <c r="F42" s="69"/>
      <c r="G42" s="24"/>
      <c r="H42" s="25"/>
      <c r="I42" s="26"/>
    </row>
    <row r="43" spans="1:12" ht="24" customHeight="1" thickBot="1" x14ac:dyDescent="0.3">
      <c r="A43" s="72" t="s">
        <v>46</v>
      </c>
      <c r="B43" s="72"/>
      <c r="C43" s="72"/>
      <c r="D43" s="72"/>
      <c r="E43" s="72"/>
      <c r="F43" s="72"/>
      <c r="G43" s="72"/>
      <c r="H43" s="13"/>
      <c r="I43" s="13"/>
    </row>
    <row r="44" spans="1:12" ht="21" customHeight="1" x14ac:dyDescent="0.25">
      <c r="A44" s="100"/>
      <c r="B44" s="101"/>
      <c r="C44" s="101"/>
      <c r="D44" s="101"/>
      <c r="E44" s="101"/>
      <c r="F44" s="101"/>
      <c r="G44" s="101"/>
      <c r="H44" s="101"/>
      <c r="I44" s="102"/>
    </row>
    <row r="45" spans="1:12" ht="21" customHeight="1" thickBot="1" x14ac:dyDescent="0.3">
      <c r="A45" s="103"/>
      <c r="B45" s="104"/>
      <c r="C45" s="104"/>
      <c r="D45" s="104"/>
      <c r="E45" s="104"/>
      <c r="F45" s="104"/>
      <c r="G45" s="104"/>
      <c r="H45" s="104"/>
      <c r="I45" s="105"/>
    </row>
  </sheetData>
  <sheetProtection algorithmName="SHA-512" hashValue="D+JkPXVeeGjccNkpTj3Kt0g2AbkJ0X6/P0DVgP00vn7BJ1wiyc+72L5YhV/grBs4xWbbOteYHDBav7ocJ9umQw==" saltValue="sZuMG4dFGAJnu2JCARVUpQ==" spinCount="100000" sheet="1" selectLockedCells="1"/>
  <mergeCells count="67">
    <mergeCell ref="A44:I44"/>
    <mergeCell ref="A45:I45"/>
    <mergeCell ref="A19:I19"/>
    <mergeCell ref="A14:I14"/>
    <mergeCell ref="A42:C42"/>
    <mergeCell ref="D26:F27"/>
    <mergeCell ref="D28:F28"/>
    <mergeCell ref="D29:F29"/>
    <mergeCell ref="D30:F30"/>
    <mergeCell ref="D31:F31"/>
    <mergeCell ref="D34:F34"/>
    <mergeCell ref="A40:C40"/>
    <mergeCell ref="A36:C36"/>
    <mergeCell ref="A37:C37"/>
    <mergeCell ref="D36:F36"/>
    <mergeCell ref="D37:F37"/>
    <mergeCell ref="A34:C34"/>
    <mergeCell ref="A35:C35"/>
    <mergeCell ref="H23:I23"/>
    <mergeCell ref="F20:I20"/>
    <mergeCell ref="F21:I21"/>
    <mergeCell ref="A32:C32"/>
    <mergeCell ref="A33:C33"/>
    <mergeCell ref="F22:G22"/>
    <mergeCell ref="A21:E21"/>
    <mergeCell ref="F23:G23"/>
    <mergeCell ref="D32:F32"/>
    <mergeCell ref="D33:F33"/>
    <mergeCell ref="A15:I15"/>
    <mergeCell ref="A16:I16"/>
    <mergeCell ref="A10:I10"/>
    <mergeCell ref="A22:E22"/>
    <mergeCell ref="A20:E20"/>
    <mergeCell ref="A17:I17"/>
    <mergeCell ref="H22:I22"/>
    <mergeCell ref="D42:F42"/>
    <mergeCell ref="A25:B25"/>
    <mergeCell ref="A43:G43"/>
    <mergeCell ref="C25:I25"/>
    <mergeCell ref="A28:C28"/>
    <mergeCell ref="A29:C29"/>
    <mergeCell ref="A30:C30"/>
    <mergeCell ref="A31:C31"/>
    <mergeCell ref="A41:C41"/>
    <mergeCell ref="D40:F40"/>
    <mergeCell ref="D35:F35"/>
    <mergeCell ref="D41:F41"/>
    <mergeCell ref="A38:C38"/>
    <mergeCell ref="A39:C39"/>
    <mergeCell ref="D38:F38"/>
    <mergeCell ref="D39:F39"/>
    <mergeCell ref="A1:G1"/>
    <mergeCell ref="G26:H26"/>
    <mergeCell ref="I26:I27"/>
    <mergeCell ref="A26:C27"/>
    <mergeCell ref="A3:I3"/>
    <mergeCell ref="A4:I4"/>
    <mergeCell ref="A5:I5"/>
    <mergeCell ref="A8:I8"/>
    <mergeCell ref="A2:I2"/>
    <mergeCell ref="A9:I9"/>
    <mergeCell ref="A11:I11"/>
    <mergeCell ref="A6:I6"/>
    <mergeCell ref="A7:I7"/>
    <mergeCell ref="A23:E23"/>
    <mergeCell ref="A12:I12"/>
    <mergeCell ref="A13:I13"/>
  </mergeCells>
  <phoneticPr fontId="0" type="noConversion"/>
  <dataValidations count="2">
    <dataValidation type="list" allowBlank="1" showInputMessage="1" showErrorMessage="1" sqref="G28:G42" xr:uid="{00000000-0002-0000-0000-000000000000}">
      <formula1>$K$28:$K$39</formula1>
    </dataValidation>
    <dataValidation type="list" allowBlank="1" showInputMessage="1" showErrorMessage="1" sqref="H28:H42" xr:uid="{00000000-0002-0000-0000-000001000000}">
      <formula1>$L$28:$L$35</formula1>
    </dataValidation>
  </dataValidations>
  <printOptions horizontalCentered="1" verticalCentered="1"/>
  <pageMargins left="0.39370078740157483" right="0" top="0" bottom="0" header="0" footer="0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zoomScaleNormal="75" workbookViewId="0">
      <selection activeCell="A27" sqref="A27:J27"/>
    </sheetView>
  </sheetViews>
  <sheetFormatPr baseColWidth="10" defaultColWidth="11.44140625" defaultRowHeight="13.2" x14ac:dyDescent="0.25"/>
  <cols>
    <col min="1" max="1" width="6.6640625" style="1" customWidth="1"/>
    <col min="2" max="3" width="5.6640625" style="1" customWidth="1"/>
    <col min="4" max="10" width="10.6640625" style="1" customWidth="1"/>
    <col min="11" max="16384" width="11.44140625" style="1"/>
  </cols>
  <sheetData>
    <row r="1" spans="1:10" ht="24" customHeight="1" x14ac:dyDescent="0.25">
      <c r="C1" s="127" t="s">
        <v>36</v>
      </c>
      <c r="D1" s="127"/>
      <c r="E1" s="127"/>
      <c r="F1" s="127"/>
      <c r="G1" s="127"/>
      <c r="H1" s="127"/>
      <c r="I1" s="127"/>
      <c r="J1" s="13"/>
    </row>
    <row r="2" spans="1:10" ht="21" customHeight="1" x14ac:dyDescent="0.25">
      <c r="C2" s="127" t="s">
        <v>4</v>
      </c>
      <c r="D2" s="127"/>
      <c r="E2" s="127"/>
      <c r="F2" s="127"/>
      <c r="G2" s="127"/>
      <c r="H2" s="127"/>
      <c r="I2" s="127"/>
      <c r="J2" s="13"/>
    </row>
    <row r="3" spans="1:10" ht="16.5" customHeight="1" x14ac:dyDescent="0.25">
      <c r="C3" s="128" t="s">
        <v>37</v>
      </c>
      <c r="D3" s="128"/>
      <c r="E3" s="128"/>
      <c r="F3" s="128"/>
      <c r="G3" s="128"/>
      <c r="H3" s="128"/>
      <c r="I3" s="128"/>
      <c r="J3" s="14"/>
    </row>
    <row r="4" spans="1:10" ht="16.5" customHeight="1" thickBot="1" x14ac:dyDescent="0.3">
      <c r="A4" s="12"/>
      <c r="B4" s="12"/>
      <c r="C4" s="129" t="s">
        <v>38</v>
      </c>
      <c r="D4" s="129"/>
      <c r="E4" s="129"/>
      <c r="F4" s="129"/>
      <c r="G4" s="129"/>
      <c r="H4" s="129"/>
      <c r="I4" s="129"/>
      <c r="J4" s="15"/>
    </row>
    <row r="5" spans="1:10" ht="36" customHeight="1" x14ac:dyDescent="0.25">
      <c r="A5" s="130" t="s">
        <v>35</v>
      </c>
      <c r="B5" s="131"/>
      <c r="C5" s="131"/>
      <c r="D5" s="131"/>
      <c r="E5" s="131"/>
      <c r="F5" s="131"/>
      <c r="G5" s="131"/>
      <c r="H5" s="131"/>
      <c r="I5" s="35">
        <f ca="1">YEAR(TODAY())</f>
        <v>2025</v>
      </c>
      <c r="J5" s="36" t="str">
        <f ca="1">CONCATENATE(" / ",I5+1)</f>
        <v xml:space="preserve"> / 2026</v>
      </c>
    </row>
    <row r="6" spans="1:10" ht="27" customHeight="1" thickBot="1" x14ac:dyDescent="0.3">
      <c r="A6" s="132" t="s">
        <v>54</v>
      </c>
      <c r="B6" s="133"/>
      <c r="C6" s="133"/>
      <c r="D6" s="133"/>
      <c r="E6" s="133"/>
      <c r="F6" s="133"/>
      <c r="G6" s="133"/>
      <c r="H6" s="134" t="s">
        <v>58</v>
      </c>
      <c r="I6" s="134"/>
      <c r="J6" s="135"/>
    </row>
    <row r="7" spans="1:10" ht="24" customHeight="1" thickBot="1" x14ac:dyDescent="0.3">
      <c r="A7" s="124" t="s">
        <v>40</v>
      </c>
      <c r="B7" s="125"/>
      <c r="C7" s="125"/>
      <c r="D7" s="125"/>
      <c r="E7" s="125"/>
      <c r="F7" s="125"/>
      <c r="G7" s="125"/>
      <c r="H7" s="125"/>
      <c r="I7" s="125"/>
      <c r="J7" s="126"/>
    </row>
    <row r="8" spans="1:10" ht="24" customHeight="1" thickBot="1" x14ac:dyDescent="0.3">
      <c r="A8" s="124" t="s">
        <v>39</v>
      </c>
      <c r="B8" s="125"/>
      <c r="C8" s="125"/>
      <c r="D8" s="125"/>
      <c r="E8" s="125"/>
      <c r="F8" s="125"/>
      <c r="G8" s="125"/>
      <c r="H8" s="125"/>
      <c r="I8" s="125"/>
      <c r="J8" s="126"/>
    </row>
    <row r="9" spans="1:10" s="4" customFormat="1" ht="30" customHeight="1" thickBot="1" x14ac:dyDescent="0.3">
      <c r="A9" s="113" t="s">
        <v>2</v>
      </c>
      <c r="B9" s="114"/>
      <c r="C9" s="118" t="str">
        <f>IF(Eingabe!C25&lt;&gt;"",Eingabe!C25,"Klubname vergessen ! ! !")</f>
        <v>Gut Holz Hauwegdaszeug</v>
      </c>
      <c r="D9" s="119"/>
      <c r="E9" s="119"/>
      <c r="F9" s="119"/>
      <c r="G9" s="119"/>
      <c r="H9" s="119"/>
      <c r="I9" s="119"/>
      <c r="J9" s="120"/>
    </row>
    <row r="10" spans="1:10" s="3" customFormat="1" ht="24" customHeight="1" x14ac:dyDescent="0.25">
      <c r="A10" s="139" t="s">
        <v>0</v>
      </c>
      <c r="B10" s="140"/>
      <c r="C10" s="140"/>
      <c r="D10" s="140"/>
      <c r="E10" s="140" t="s">
        <v>1</v>
      </c>
      <c r="F10" s="140"/>
      <c r="G10" s="140"/>
      <c r="H10" s="29" t="s">
        <v>41</v>
      </c>
      <c r="I10" s="29" t="s">
        <v>42</v>
      </c>
      <c r="J10" s="30" t="s">
        <v>33</v>
      </c>
    </row>
    <row r="11" spans="1:10" s="2" customFormat="1" ht="24" customHeight="1" x14ac:dyDescent="0.25">
      <c r="A11" s="121" t="str">
        <f>IF(Eingabe!A28&lt;&gt;"",Eingabe!A28,"")</f>
        <v>Holzhaufen</v>
      </c>
      <c r="B11" s="122"/>
      <c r="C11" s="122"/>
      <c r="D11" s="122"/>
      <c r="E11" s="123" t="str">
        <f>IF(Eingabe!D28&lt;&gt;"",Eingabe!D28,"")</f>
        <v>Katharina</v>
      </c>
      <c r="F11" s="123"/>
      <c r="G11" s="123"/>
      <c r="H11" s="17">
        <f>IF(AND(Eingabe!G28&lt;&gt;"",Eingabe!H28&lt;&gt;""),DATE(Eingabe!H28,Eingabe!G28,1),"")</f>
        <v>42522</v>
      </c>
      <c r="I11" s="18" t="str">
        <f ca="1">IF(H11&lt;&gt;"",IF(H11&gt;DATE(YEAR(TODAY())-9,6,30),"U10","U14"),"")</f>
        <v>U14</v>
      </c>
      <c r="J11" s="31">
        <f>IF(Eingabe!I28&lt;&gt;"",Eingabe!I28,"")</f>
        <v>123456</v>
      </c>
    </row>
    <row r="12" spans="1:10" s="2" customFormat="1" ht="24" customHeight="1" x14ac:dyDescent="0.25">
      <c r="A12" s="121" t="str">
        <f>IF(Eingabe!A29&lt;&gt;"",Eingabe!A29,"")</f>
        <v>Umwerfender</v>
      </c>
      <c r="B12" s="122"/>
      <c r="C12" s="122"/>
      <c r="D12" s="122"/>
      <c r="E12" s="123" t="str">
        <f>IF(Eingabe!D29&lt;&gt;"",Eingabe!D29,"")</f>
        <v>Paul</v>
      </c>
      <c r="F12" s="123"/>
      <c r="G12" s="123"/>
      <c r="H12" s="17">
        <f>IF(AND(Eingabe!G29&lt;&gt;"",Eingabe!H29&lt;&gt;""),DATE(Eingabe!H29,Eingabe!G29,1),"")</f>
        <v>42186</v>
      </c>
      <c r="I12" s="18" t="str">
        <f ca="1">IF(H12&lt;&gt;"",IF(H12&gt;DATE(YEAR(TODAY())-9,6,30),"U10","U14"),"")</f>
        <v>U14</v>
      </c>
      <c r="J12" s="31" t="str">
        <f>IF(Eingabe!I29&lt;&gt;"",Eingabe!I29,"")</f>
        <v>043206</v>
      </c>
    </row>
    <row r="13" spans="1:10" s="2" customFormat="1" ht="24" customHeight="1" x14ac:dyDescent="0.25">
      <c r="A13" s="121" t="str">
        <f>IF(Eingabe!A30&lt;&gt;"",Eingabe!A30,"")</f>
        <v/>
      </c>
      <c r="B13" s="122"/>
      <c r="C13" s="122"/>
      <c r="D13" s="122"/>
      <c r="E13" s="123" t="str">
        <f>IF(Eingabe!D30&lt;&gt;"",Eingabe!D30,"")</f>
        <v/>
      </c>
      <c r="F13" s="123"/>
      <c r="G13" s="123"/>
      <c r="H13" s="17" t="str">
        <f>IF(AND(Eingabe!G30&lt;&gt;"",Eingabe!H30&lt;&gt;""),DATE(Eingabe!H30,Eingabe!G30,1),"")</f>
        <v/>
      </c>
      <c r="I13" s="18" t="str">
        <f ca="1">IF(H13&lt;&gt;"",IF(H13&gt;DATE(YEAR(TODAY())-9,6,30),"U10","U14"),"")</f>
        <v/>
      </c>
      <c r="J13" s="31" t="str">
        <f>IF(Eingabe!I30&lt;&gt;"",Eingabe!I30,"")</f>
        <v/>
      </c>
    </row>
    <row r="14" spans="1:10" s="2" customFormat="1" ht="24" customHeight="1" x14ac:dyDescent="0.25">
      <c r="A14" s="121" t="str">
        <f>IF(Eingabe!A31&lt;&gt;"",Eingabe!A31,"")</f>
        <v/>
      </c>
      <c r="B14" s="122"/>
      <c r="C14" s="122"/>
      <c r="D14" s="122"/>
      <c r="E14" s="123" t="str">
        <f>IF(Eingabe!D31&lt;&gt;"",Eingabe!D31,"")</f>
        <v/>
      </c>
      <c r="F14" s="123"/>
      <c r="G14" s="123"/>
      <c r="H14" s="17" t="str">
        <f>IF(AND(Eingabe!G31&lt;&gt;"",Eingabe!H31&lt;&gt;""),DATE(Eingabe!H31,Eingabe!G31,1),"")</f>
        <v/>
      </c>
      <c r="I14" s="18" t="str">
        <f t="shared" ref="I14:I25" ca="1" si="0">IF(H14&lt;&gt;"",IF(H14&gt;DATE(YEAR(TODAY())-9,6,30),"U10","U14"),"")</f>
        <v/>
      </c>
      <c r="J14" s="31" t="str">
        <f>IF(Eingabe!I31&lt;&gt;"",Eingabe!I31,"")</f>
        <v/>
      </c>
    </row>
    <row r="15" spans="1:10" s="2" customFormat="1" ht="24" customHeight="1" x14ac:dyDescent="0.25">
      <c r="A15" s="121" t="str">
        <f>IF(Eingabe!A32&lt;&gt;"",Eingabe!A32,"")</f>
        <v/>
      </c>
      <c r="B15" s="122"/>
      <c r="C15" s="122"/>
      <c r="D15" s="122"/>
      <c r="E15" s="123" t="str">
        <f>IF(Eingabe!D32&lt;&gt;"",Eingabe!D32,"")</f>
        <v/>
      </c>
      <c r="F15" s="123"/>
      <c r="G15" s="123"/>
      <c r="H15" s="17" t="str">
        <f>IF(AND(Eingabe!G32&lt;&gt;"",Eingabe!H32&lt;&gt;""),DATE(Eingabe!H32,Eingabe!G32,1),"")</f>
        <v/>
      </c>
      <c r="I15" s="18" t="str">
        <f t="shared" ca="1" si="0"/>
        <v/>
      </c>
      <c r="J15" s="31" t="str">
        <f>IF(Eingabe!I32&lt;&gt;"",Eingabe!I32,"")</f>
        <v/>
      </c>
    </row>
    <row r="16" spans="1:10" s="2" customFormat="1" ht="24" customHeight="1" x14ac:dyDescent="0.25">
      <c r="A16" s="121" t="str">
        <f>IF(Eingabe!A33&lt;&gt;"",Eingabe!A33,"")</f>
        <v/>
      </c>
      <c r="B16" s="122"/>
      <c r="C16" s="122"/>
      <c r="D16" s="122"/>
      <c r="E16" s="123" t="str">
        <f>IF(Eingabe!D33&lt;&gt;"",Eingabe!D33,"")</f>
        <v/>
      </c>
      <c r="F16" s="123"/>
      <c r="G16" s="123"/>
      <c r="H16" s="17" t="str">
        <f>IF(AND(Eingabe!G33&lt;&gt;"",Eingabe!H33&lt;&gt;""),DATE(Eingabe!H33,Eingabe!G33,1),"")</f>
        <v/>
      </c>
      <c r="I16" s="18" t="str">
        <f t="shared" ca="1" si="0"/>
        <v/>
      </c>
      <c r="J16" s="31" t="str">
        <f>IF(Eingabe!I33&lt;&gt;"",Eingabe!I33,"")</f>
        <v/>
      </c>
    </row>
    <row r="17" spans="1:14" s="2" customFormat="1" ht="24" customHeight="1" x14ac:dyDescent="0.25">
      <c r="A17" s="121" t="str">
        <f>IF(Eingabe!A34&lt;&gt;"",Eingabe!A34,"")</f>
        <v/>
      </c>
      <c r="B17" s="122"/>
      <c r="C17" s="122"/>
      <c r="D17" s="122"/>
      <c r="E17" s="123" t="str">
        <f>IF(Eingabe!D34&lt;&gt;"",Eingabe!D34,"")</f>
        <v/>
      </c>
      <c r="F17" s="123"/>
      <c r="G17" s="123"/>
      <c r="H17" s="17" t="str">
        <f>IF(AND(Eingabe!G34&lt;&gt;"",Eingabe!H34&lt;&gt;""),DATE(Eingabe!H34,Eingabe!G34,1),"")</f>
        <v/>
      </c>
      <c r="I17" s="18" t="str">
        <f t="shared" ca="1" si="0"/>
        <v/>
      </c>
      <c r="J17" s="31" t="str">
        <f>IF(Eingabe!I34&lt;&gt;"",Eingabe!I34,"")</f>
        <v/>
      </c>
    </row>
    <row r="18" spans="1:14" s="2" customFormat="1" ht="24" customHeight="1" x14ac:dyDescent="0.25">
      <c r="A18" s="121" t="str">
        <f>IF(Eingabe!A35&lt;&gt;"",Eingabe!A35,"")</f>
        <v/>
      </c>
      <c r="B18" s="122"/>
      <c r="C18" s="122"/>
      <c r="D18" s="122"/>
      <c r="E18" s="123" t="str">
        <f>IF(Eingabe!D35&lt;&gt;"",Eingabe!D35,"")</f>
        <v/>
      </c>
      <c r="F18" s="123"/>
      <c r="G18" s="123"/>
      <c r="H18" s="17" t="str">
        <f>IF(AND(Eingabe!G35&lt;&gt;"",Eingabe!H35&lt;&gt;""),DATE(Eingabe!H35,Eingabe!G35,1),"")</f>
        <v/>
      </c>
      <c r="I18" s="18" t="str">
        <f t="shared" ca="1" si="0"/>
        <v/>
      </c>
      <c r="J18" s="31" t="str">
        <f>IF(Eingabe!I35&lt;&gt;"",Eingabe!I35,"")</f>
        <v/>
      </c>
    </row>
    <row r="19" spans="1:14" s="2" customFormat="1" ht="24" customHeight="1" x14ac:dyDescent="0.25">
      <c r="A19" s="121" t="str">
        <f>IF(Eingabe!A36&lt;&gt;"",Eingabe!A36,"")</f>
        <v/>
      </c>
      <c r="B19" s="122"/>
      <c r="C19" s="122"/>
      <c r="D19" s="122"/>
      <c r="E19" s="123" t="str">
        <f>IF(Eingabe!D36&lt;&gt;"",Eingabe!D36,"")</f>
        <v/>
      </c>
      <c r="F19" s="123"/>
      <c r="G19" s="123"/>
      <c r="H19" s="17" t="str">
        <f>IF(AND(Eingabe!G36&lt;&gt;"",Eingabe!H36&lt;&gt;""),DATE(Eingabe!H36,Eingabe!G36,1),"")</f>
        <v/>
      </c>
      <c r="I19" s="18" t="str">
        <f t="shared" ca="1" si="0"/>
        <v/>
      </c>
      <c r="J19" s="31" t="str">
        <f>IF(Eingabe!I36&lt;&gt;"",Eingabe!I36,"")</f>
        <v/>
      </c>
    </row>
    <row r="20" spans="1:14" s="2" customFormat="1" ht="24" customHeight="1" x14ac:dyDescent="0.25">
      <c r="A20" s="121" t="str">
        <f>IF(Eingabe!A37&lt;&gt;"",Eingabe!A37,"")</f>
        <v/>
      </c>
      <c r="B20" s="122"/>
      <c r="C20" s="122"/>
      <c r="D20" s="122"/>
      <c r="E20" s="123" t="str">
        <f>IF(Eingabe!D37&lt;&gt;"",Eingabe!D37,"")</f>
        <v/>
      </c>
      <c r="F20" s="123"/>
      <c r="G20" s="123"/>
      <c r="H20" s="17" t="str">
        <f>IF(AND(Eingabe!G37&lt;&gt;"",Eingabe!H37&lt;&gt;""),DATE(Eingabe!H37,Eingabe!G37,1),"")</f>
        <v/>
      </c>
      <c r="I20" s="18" t="str">
        <f t="shared" ca="1" si="0"/>
        <v/>
      </c>
      <c r="J20" s="31" t="str">
        <f>IF(Eingabe!I37&lt;&gt;"",Eingabe!I37,"")</f>
        <v/>
      </c>
    </row>
    <row r="21" spans="1:14" s="2" customFormat="1" ht="24" customHeight="1" x14ac:dyDescent="0.25">
      <c r="A21" s="121" t="str">
        <f>IF(Eingabe!A38&lt;&gt;"",Eingabe!A38,"")</f>
        <v/>
      </c>
      <c r="B21" s="122"/>
      <c r="C21" s="122"/>
      <c r="D21" s="122"/>
      <c r="E21" s="123" t="str">
        <f>IF(Eingabe!D38&lt;&gt;"",Eingabe!D38,"")</f>
        <v/>
      </c>
      <c r="F21" s="123"/>
      <c r="G21" s="123"/>
      <c r="H21" s="17" t="str">
        <f>IF(AND(Eingabe!G38&lt;&gt;"",Eingabe!H38&lt;&gt;""),DATE(Eingabe!H38,Eingabe!G38,1),"")</f>
        <v/>
      </c>
      <c r="I21" s="18" t="str">
        <f t="shared" ca="1" si="0"/>
        <v/>
      </c>
      <c r="J21" s="31" t="str">
        <f>IF(Eingabe!I38&lt;&gt;"",Eingabe!I38,"")</f>
        <v/>
      </c>
    </row>
    <row r="22" spans="1:14" s="2" customFormat="1" ht="24" customHeight="1" x14ac:dyDescent="0.25">
      <c r="A22" s="121" t="str">
        <f>IF(Eingabe!A39&lt;&gt;"",Eingabe!A39,"")</f>
        <v/>
      </c>
      <c r="B22" s="122"/>
      <c r="C22" s="122"/>
      <c r="D22" s="122"/>
      <c r="E22" s="123" t="str">
        <f>IF(Eingabe!D39&lt;&gt;"",Eingabe!D39,"")</f>
        <v/>
      </c>
      <c r="F22" s="123"/>
      <c r="G22" s="123"/>
      <c r="H22" s="17" t="str">
        <f>IF(AND(Eingabe!G39&lt;&gt;"",Eingabe!H39&lt;&gt;""),DATE(Eingabe!H39,Eingabe!G39,1),"")</f>
        <v/>
      </c>
      <c r="I22" s="18" t="str">
        <f t="shared" ca="1" si="0"/>
        <v/>
      </c>
      <c r="J22" s="31" t="str">
        <f>IF(Eingabe!I39&lt;&gt;"",Eingabe!I39,"")</f>
        <v/>
      </c>
    </row>
    <row r="23" spans="1:14" s="2" customFormat="1" ht="24" customHeight="1" x14ac:dyDescent="0.25">
      <c r="A23" s="121" t="str">
        <f>IF(Eingabe!A40&lt;&gt;"",Eingabe!A40,"")</f>
        <v/>
      </c>
      <c r="B23" s="122"/>
      <c r="C23" s="122"/>
      <c r="D23" s="122"/>
      <c r="E23" s="123" t="str">
        <f>IF(Eingabe!D40&lt;&gt;"",Eingabe!D40,"")</f>
        <v/>
      </c>
      <c r="F23" s="123"/>
      <c r="G23" s="123"/>
      <c r="H23" s="17" t="str">
        <f>IF(AND(Eingabe!G40&lt;&gt;"",Eingabe!H40&lt;&gt;""),DATE(Eingabe!H40,Eingabe!G40,1),"")</f>
        <v/>
      </c>
      <c r="I23" s="18" t="str">
        <f t="shared" ca="1" si="0"/>
        <v/>
      </c>
      <c r="J23" s="31" t="str">
        <f>IF(Eingabe!I40&lt;&gt;"",Eingabe!I40,"")</f>
        <v/>
      </c>
    </row>
    <row r="24" spans="1:14" s="2" customFormat="1" ht="24" customHeight="1" x14ac:dyDescent="0.25">
      <c r="A24" s="121" t="str">
        <f>IF(Eingabe!A41&lt;&gt;"",Eingabe!A41,"")</f>
        <v/>
      </c>
      <c r="B24" s="122"/>
      <c r="C24" s="122"/>
      <c r="D24" s="122"/>
      <c r="E24" s="123" t="str">
        <f>IF(Eingabe!D41&lt;&gt;"",Eingabe!D41,"")</f>
        <v/>
      </c>
      <c r="F24" s="123"/>
      <c r="G24" s="123"/>
      <c r="H24" s="17" t="str">
        <f>IF(AND(Eingabe!G41&lt;&gt;"",Eingabe!H41&lt;&gt;""),DATE(Eingabe!H41,Eingabe!G41,1),"")</f>
        <v/>
      </c>
      <c r="I24" s="18" t="str">
        <f t="shared" ca="1" si="0"/>
        <v/>
      </c>
      <c r="J24" s="31" t="str">
        <f>IF(Eingabe!I41&lt;&gt;"",Eingabe!I41,"")</f>
        <v/>
      </c>
    </row>
    <row r="25" spans="1:14" s="2" customFormat="1" ht="24" customHeight="1" thickBot="1" x14ac:dyDescent="0.3">
      <c r="A25" s="136" t="str">
        <f>IF(Eingabe!A42&lt;&gt;"",Eingabe!A42,"")</f>
        <v/>
      </c>
      <c r="B25" s="137"/>
      <c r="C25" s="137"/>
      <c r="D25" s="137"/>
      <c r="E25" s="138" t="str">
        <f>IF(Eingabe!D42&lt;&gt;"",Eingabe!D42,"")</f>
        <v/>
      </c>
      <c r="F25" s="138"/>
      <c r="G25" s="138"/>
      <c r="H25" s="32" t="str">
        <f>IF(AND(Eingabe!G42&lt;&gt;"",Eingabe!H42&lt;&gt;""),DATE(Eingabe!H42,Eingabe!G42,1),"")</f>
        <v/>
      </c>
      <c r="I25" s="33" t="str">
        <f t="shared" ca="1" si="0"/>
        <v/>
      </c>
      <c r="J25" s="34" t="str">
        <f>IF(Eingabe!I42&lt;&gt;"",Eingabe!I42,"")</f>
        <v/>
      </c>
    </row>
    <row r="26" spans="1:14" ht="24" customHeight="1" thickBot="1" x14ac:dyDescent="0.3">
      <c r="A26" s="141" t="s">
        <v>46</v>
      </c>
      <c r="B26" s="141"/>
      <c r="C26" s="141"/>
      <c r="D26" s="141"/>
      <c r="E26" s="141"/>
      <c r="F26" s="141"/>
      <c r="G26" s="141"/>
      <c r="H26" s="13"/>
      <c r="I26" s="13"/>
    </row>
    <row r="27" spans="1:14" ht="24" customHeight="1" x14ac:dyDescent="0.25">
      <c r="A27" s="145" t="str">
        <f>IF(Eingabe!A44&lt;&gt;"",Eingabe!A44,"")</f>
        <v/>
      </c>
      <c r="B27" s="146"/>
      <c r="C27" s="146"/>
      <c r="D27" s="146"/>
      <c r="E27" s="146"/>
      <c r="F27" s="146"/>
      <c r="G27" s="146"/>
      <c r="H27" s="146"/>
      <c r="I27" s="146"/>
      <c r="J27" s="147"/>
    </row>
    <row r="28" spans="1:14" ht="24" customHeight="1" thickBot="1" x14ac:dyDescent="0.3">
      <c r="A28" s="142" t="str">
        <f>IF(Eingabe!A45&lt;&gt;"",Eingabe!A45,"")</f>
        <v/>
      </c>
      <c r="B28" s="143"/>
      <c r="C28" s="143"/>
      <c r="D28" s="143"/>
      <c r="E28" s="143"/>
      <c r="F28" s="143"/>
      <c r="G28" s="143"/>
      <c r="H28" s="143"/>
      <c r="I28" s="143"/>
      <c r="J28" s="144"/>
    </row>
    <row r="29" spans="1:14" s="19" customFormat="1" ht="24" customHeight="1" x14ac:dyDescent="0.25">
      <c r="A29" s="115" t="str">
        <f>CONCATENATE("Bitte den Gesamtbetrag von &gt;&gt; ",M29," &lt;&lt; unter Angabe des Klubnames überweisen an:")</f>
        <v>Bitte den Gesamtbetrag von &gt;&gt; 6,00 € &lt;&lt; unter Angabe des Klubnames überweisen an:</v>
      </c>
      <c r="B29" s="116"/>
      <c r="C29" s="116"/>
      <c r="D29" s="116"/>
      <c r="E29" s="116"/>
      <c r="F29" s="116"/>
      <c r="G29" s="116"/>
      <c r="H29" s="116"/>
      <c r="I29" s="116"/>
      <c r="J29" s="117"/>
      <c r="L29" s="27">
        <f>MIN(COUNTIF(A11:A25,"&gt;""")*3,15)</f>
        <v>6</v>
      </c>
      <c r="M29" s="28" t="str">
        <f>TEXT(L29,"#.##0,00 €")</f>
        <v>6,00 €</v>
      </c>
      <c r="N29" s="21"/>
    </row>
    <row r="30" spans="1:14" s="19" customFormat="1" ht="24" customHeight="1" thickBot="1" x14ac:dyDescent="0.3">
      <c r="A30" s="152" t="str">
        <f>CONCATENATE("Durin Oliver  -  IBAN:  DE76 760 520 80 00 42 306 506  -  BIC:  BYLADEM1NMA")</f>
        <v>Durin Oliver  -  IBAN:  DE76 760 520 80 00 42 306 506  -  BIC:  BYLADEM1NMA</v>
      </c>
      <c r="B30" s="153"/>
      <c r="C30" s="153"/>
      <c r="D30" s="153"/>
      <c r="E30" s="153"/>
      <c r="F30" s="153"/>
      <c r="G30" s="153"/>
      <c r="H30" s="153"/>
      <c r="I30" s="153"/>
      <c r="J30" s="154"/>
      <c r="L30" s="20"/>
      <c r="M30" s="21"/>
      <c r="N30" s="21"/>
    </row>
    <row r="31" spans="1:14" ht="30" customHeight="1" thickBot="1" x14ac:dyDescent="0.3">
      <c r="A31" s="148">
        <f>IF(Eingabe!H22&lt;&gt;"",Eingabe!H22,"")</f>
        <v>44371</v>
      </c>
      <c r="B31" s="149"/>
      <c r="C31" s="150" t="str">
        <f>IF(Eingabe!A20&lt;&gt;"",CONCATENATE(Eingabe!A20," - ",Eingabe!A22," - ",Eingabe!F20),"")</f>
        <v>Kümmermich Immer - helfewoichkann@hilfe.de - 01234-12345, 0123-01234567</v>
      </c>
      <c r="D31" s="150"/>
      <c r="E31" s="150"/>
      <c r="F31" s="150"/>
      <c r="G31" s="150"/>
      <c r="H31" s="150"/>
      <c r="I31" s="150"/>
      <c r="J31" s="151"/>
    </row>
    <row r="32" spans="1:14" ht="28.5" customHeight="1" x14ac:dyDescent="0.25"/>
    <row r="33" ht="28.5" customHeight="1" x14ac:dyDescent="0.25"/>
    <row r="34" ht="28.5" customHeight="1" x14ac:dyDescent="0.25"/>
    <row r="35" ht="28.5" customHeight="1" x14ac:dyDescent="0.25"/>
  </sheetData>
  <sheetProtection password="EF8D" sheet="1" selectLockedCells="1"/>
  <mergeCells count="50">
    <mergeCell ref="A26:G26"/>
    <mergeCell ref="A28:J28"/>
    <mergeCell ref="A27:J27"/>
    <mergeCell ref="A31:B31"/>
    <mergeCell ref="C31:J31"/>
    <mergeCell ref="A30:J30"/>
    <mergeCell ref="A25:D25"/>
    <mergeCell ref="E25:G25"/>
    <mergeCell ref="A10:D10"/>
    <mergeCell ref="E10:G10"/>
    <mergeCell ref="A23:D23"/>
    <mergeCell ref="E23:G23"/>
    <mergeCell ref="A24:D24"/>
    <mergeCell ref="E24:G24"/>
    <mergeCell ref="A21:D21"/>
    <mergeCell ref="E21:G21"/>
    <mergeCell ref="E15:G15"/>
    <mergeCell ref="A16:D16"/>
    <mergeCell ref="E16:G16"/>
    <mergeCell ref="A22:D22"/>
    <mergeCell ref="E22:G22"/>
    <mergeCell ref="A19:D19"/>
    <mergeCell ref="E19:G19"/>
    <mergeCell ref="A20:D20"/>
    <mergeCell ref="E20:G20"/>
    <mergeCell ref="A7:J7"/>
    <mergeCell ref="A8:J8"/>
    <mergeCell ref="C1:I1"/>
    <mergeCell ref="C2:I2"/>
    <mergeCell ref="C3:I3"/>
    <mergeCell ref="C4:I4"/>
    <mergeCell ref="A5:H5"/>
    <mergeCell ref="A6:G6"/>
    <mergeCell ref="H6:J6"/>
    <mergeCell ref="A9:B9"/>
    <mergeCell ref="A29:J29"/>
    <mergeCell ref="C9:J9"/>
    <mergeCell ref="A11:D11"/>
    <mergeCell ref="E11:G11"/>
    <mergeCell ref="A14:D14"/>
    <mergeCell ref="A12:D12"/>
    <mergeCell ref="E12:G12"/>
    <mergeCell ref="A13:D13"/>
    <mergeCell ref="E13:G13"/>
    <mergeCell ref="A17:D17"/>
    <mergeCell ref="E17:G17"/>
    <mergeCell ref="A18:D18"/>
    <mergeCell ref="E18:G18"/>
    <mergeCell ref="E14:G14"/>
    <mergeCell ref="A15:D15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Eingabe</vt:lpstr>
      <vt:lpstr>Formular Druck</vt:lpstr>
      <vt:lpstr>'Formular Druck'!Druckbereich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BSKV Mannschaftsmeldung</dc:title>
  <dc:creator>Ingo Paul</dc:creator>
  <cp:lastModifiedBy>Oliver Durin</cp:lastModifiedBy>
  <cp:lastPrinted>2019-05-25T08:37:33Z</cp:lastPrinted>
  <dcterms:created xsi:type="dcterms:W3CDTF">2005-08-20T10:52:05Z</dcterms:created>
  <dcterms:modified xsi:type="dcterms:W3CDTF">2025-08-20T16:14:13Z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weck">
    <vt:lpwstr>BSKV Mannschaftsmeldung</vt:lpwstr>
  </property>
  <property fmtid="{D5CDD505-2E9C-101B-9397-08002B2CF9AE}" pid="3" name="Verleger">
    <vt:lpwstr>BSKV</vt:lpwstr>
  </property>
  <property fmtid="{D5CDD505-2E9C-101B-9397-08002B2CF9AE}" pid="4" name="Eigentümer">
    <vt:lpwstr>Webmaster BSKV</vt:lpwstr>
  </property>
  <property fmtid="{D5CDD505-2E9C-101B-9397-08002B2CF9AE}" pid="5" name="Bearbeiter">
    <vt:lpwstr>Ingo Pauk</vt:lpwstr>
  </property>
  <property fmtid="{D5CDD505-2E9C-101B-9397-08002B2CF9AE}" pid="6" name="_AdHocReviewCycleID">
    <vt:i4>160432468</vt:i4>
  </property>
  <property fmtid="{D5CDD505-2E9C-101B-9397-08002B2CF9AE}" pid="7" name="_EmailSubject">
    <vt:lpwstr>Namentliche Mannschaftsmeldung</vt:lpwstr>
  </property>
  <property fmtid="{D5CDD505-2E9C-101B-9397-08002B2CF9AE}" pid="8" name="_AuthorEmail">
    <vt:lpwstr>simon.stengel@nefkom.net</vt:lpwstr>
  </property>
  <property fmtid="{D5CDD505-2E9C-101B-9397-08002B2CF9AE}" pid="9" name="_AuthorEmailDisplayName">
    <vt:lpwstr>Simon Stengel</vt:lpwstr>
  </property>
  <property fmtid="{D5CDD505-2E9C-101B-9397-08002B2CF9AE}" pid="10" name="_PreviousAdHocReviewCycleID">
    <vt:i4>-1572077277</vt:i4>
  </property>
  <property fmtid="{D5CDD505-2E9C-101B-9397-08002B2CF9AE}" pid="11" name="_ReviewingToolsShownOnce">
    <vt:lpwstr/>
  </property>
</Properties>
</file>